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9" i="1" l="1"/>
  <c r="E22" i="1" l="1"/>
  <c r="E21" i="1"/>
  <c r="E20" i="1"/>
  <c r="E18" i="1"/>
  <c r="E17" i="1"/>
  <c r="E16" i="1"/>
  <c r="E15" i="1"/>
  <c r="E14" i="1"/>
  <c r="E13" i="1"/>
  <c r="E12" i="1"/>
  <c r="E7" i="1"/>
  <c r="E8" i="1"/>
  <c r="E9" i="1"/>
  <c r="E10" i="1"/>
  <c r="E11" i="1"/>
  <c r="E6" i="1"/>
  <c r="E5" i="1"/>
  <c r="E23" i="1" l="1"/>
</calcChain>
</file>

<file path=xl/sharedStrings.xml><?xml version="1.0" encoding="utf-8"?>
<sst xmlns="http://schemas.openxmlformats.org/spreadsheetml/2006/main" count="44" uniqueCount="40">
  <si>
    <t>Осигуряване на двупосочен самолетен билет (икономическа класа) за до 5 представители от Република Гърция</t>
  </si>
  <si>
    <t>Осигуряване на двупосочен самолетен билет (икономическа класа) за до 5 представители от Република Турция</t>
  </si>
  <si>
    <t>Осигуряване на двупосочен самолетен билет (икономическа класа) за до 5 представители от Република Черна Гора</t>
  </si>
  <si>
    <t xml:space="preserve">Осигуряване на двупосочен самолетен билет (икономическа класа) за до 5 представители от Република Хърватска </t>
  </si>
  <si>
    <t>Осигуряване на двупосочен самолетен билет (икономическа класа) за до 5 представители от Република Словения</t>
  </si>
  <si>
    <t>Осигуряване на двупосочен самолетен билет (икономическа класа) за до 5 представители от Република Румъния</t>
  </si>
  <si>
    <t>Осигуряване на двупосочен самолетен билет (икономическа класа) за до 5 представители от Република Босна и Херцеговина</t>
  </si>
  <si>
    <t>Осигуряване на наземен  трансфер летище-хотел-летище и др.</t>
  </si>
  <si>
    <t>Осигуряване на зала</t>
  </si>
  <si>
    <t xml:space="preserve">Осигуряване на техническо оборудване (лаптоп, мултимедиен проектор, екран, озвучителна система, приемници за превод, техническа поддръжка) </t>
  </si>
  <si>
    <t>Осигуряване на 4 кафе паузи за до 79 участници в конференцията</t>
  </si>
  <si>
    <t xml:space="preserve">Осигуряване на дигитална система за симултанен превод </t>
  </si>
  <si>
    <t>Осигуряване на кабини за извършване на симултанен превод на два езика</t>
  </si>
  <si>
    <t>Осигуряване на преводачески услуги (по двама преводачи за два езика)</t>
  </si>
  <si>
    <t xml:space="preserve">Осигуряване на изхранване -3 вечери (вкл. една официална вечеря) и 3 обяда на блок-маса с тристепенно меню и осигурена напитка (вода и безалкохолна напитка) за до 54 лица </t>
  </si>
  <si>
    <t>Осигуряване на изхранване - 3 вечери (вкл. една официална вечеря) и 2 обяда на блок-маса с тристепенно меню и осигурена напитка (вода и безалкохолна напитка) за до 20 лица участници в конференцията</t>
  </si>
  <si>
    <t>Осигуряване на изхранване - 2 обяда на блок-маса с тристепенно меню и осигурена напитка (вода и безалкохолна напитка) за до 5 лица, лектори в конференцията</t>
  </si>
  <si>
    <t xml:space="preserve">Допустима единична цена без ДДС </t>
  </si>
  <si>
    <t>488,75 лв. за двупосочен билет за един участник</t>
  </si>
  <si>
    <t>667,90 лв. за двупосочен билет за един участник</t>
  </si>
  <si>
    <t>651,60 лв. за двупосочен билет за един участник</t>
  </si>
  <si>
    <t>32,00 лв. за един участник</t>
  </si>
  <si>
    <t>1999 лв. на ден</t>
  </si>
  <si>
    <t xml:space="preserve">1665 лв. на ден </t>
  </si>
  <si>
    <t xml:space="preserve">8,14 лв. на човек за една кафе пауза </t>
  </si>
  <si>
    <t xml:space="preserve">1002,36 лв. на ден </t>
  </si>
  <si>
    <t>366,71 лв.на ден за 1 кабинка на ден</t>
  </si>
  <si>
    <t>505 лв. на ден за един преводач</t>
  </si>
  <si>
    <t>220 за една нощувка на участник</t>
  </si>
  <si>
    <t>46,38 лв. за един участник за вечеря/обяд</t>
  </si>
  <si>
    <t>30,00 лв. за един участник за вечеря/обяд</t>
  </si>
  <si>
    <t>27,80 лв. за един участник за един обяд</t>
  </si>
  <si>
    <r>
      <t xml:space="preserve">Предложена </t>
    </r>
    <r>
      <rPr>
        <b/>
        <u/>
        <sz val="12"/>
        <color rgb="FF000000"/>
        <rFont val="Times New Roman"/>
        <family val="1"/>
        <charset val="204"/>
      </rPr>
      <t>единична цена</t>
    </r>
    <r>
      <rPr>
        <sz val="12"/>
        <color rgb="FF000000"/>
        <rFont val="Times New Roman"/>
        <family val="1"/>
        <charset val="204"/>
      </rPr>
      <t xml:space="preserve"> без ДДС</t>
    </r>
  </si>
  <si>
    <r>
      <t xml:space="preserve">Предложена </t>
    </r>
    <r>
      <rPr>
        <b/>
        <u/>
        <sz val="12"/>
        <color rgb="FF000000"/>
        <rFont val="Times New Roman"/>
        <family val="1"/>
        <charset val="204"/>
      </rPr>
      <t>обща цена</t>
    </r>
    <r>
      <rPr>
        <sz val="12"/>
        <color rgb="FF000000"/>
        <rFont val="Times New Roman"/>
        <family val="1"/>
        <charset val="204"/>
      </rPr>
      <t xml:space="preserve"> без ДДС</t>
    </r>
  </si>
  <si>
    <t>Допустима обща цена в лева без ДДС</t>
  </si>
  <si>
    <t xml:space="preserve">Ценово предложение за изпълнение на поръчка с предмет: „Осигуряване на логистика за провеждане на конференция за обсъждане, сътрудничество и обмен на добри практики в борбата с фалшифицирането на еврото и различни от еврото валути по проект финансиран от Европейската комисия, по програма „Перикъл 2020"
</t>
  </si>
  <si>
    <t>Приложение № 2.1.</t>
  </si>
  <si>
    <t>Обща цена за изпълнение на поръчката в лева без ДДС:</t>
  </si>
  <si>
    <t xml:space="preserve">Проект „Общ надзор за законност по спазването на законодателството в държавата“ 
по Програма “Перикъл 2020“ финансиран от Европейската комисия, в изпълнение на Споразумение с реф. № ECFIN-156-2019/SI2.809493
</t>
  </si>
  <si>
    <t>Осигуряване на хотелско настаняване за до 50 участници в конференцията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</si>
</sst>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" fontId="2" fillId="2" borderId="8" xfId="0" applyNumberFormat="1" applyFont="1" applyFill="1" applyBorder="1" applyProtection="1"/>
    <xf numFmtId="0" fontId="2" fillId="0" borderId="9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justify" vertical="center" wrapText="1"/>
    </xf>
    <xf numFmtId="164" fontId="5" fillId="0" borderId="6" xfId="0" applyNumberFormat="1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7" fillId="0" borderId="9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4" fontId="2" fillId="0" borderId="5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1534795</xdr:colOff>
      <xdr:row>0</xdr:row>
      <xdr:rowOff>1056626</xdr:rowOff>
    </xdr:to>
    <xdr:grpSp>
      <xdr:nvGrpSpPr>
        <xdr:cNvPr id="20" name="Групиране 19"/>
        <xdr:cNvGrpSpPr>
          <a:grpSpLocks/>
        </xdr:cNvGrpSpPr>
      </xdr:nvGrpSpPr>
      <xdr:grpSpPr bwMode="auto">
        <a:xfrm>
          <a:off x="0" y="0"/>
          <a:ext cx="1534795" cy="1056626"/>
          <a:chOff x="0" y="0"/>
          <a:chExt cx="5899" cy="4008"/>
        </a:xfrm>
      </xdr:grpSpPr>
      <xdr:sp macro="" textlink="">
        <xdr:nvSpPr>
          <xdr:cNvPr id="21" name="Freeform 2"/>
          <xdr:cNvSpPr>
            <a:spLocks/>
          </xdr:cNvSpPr>
        </xdr:nvSpPr>
        <xdr:spPr bwMode="auto">
          <a:xfrm>
            <a:off x="0" y="3892"/>
            <a:ext cx="5899" cy="116"/>
          </a:xfrm>
          <a:custGeom>
            <a:avLst/>
            <a:gdLst>
              <a:gd name="T0" fmla="*/ 0 w 5899"/>
              <a:gd name="T1" fmla="*/ 115 h 116"/>
              <a:gd name="T2" fmla="*/ 5898 w 5899"/>
              <a:gd name="T3" fmla="*/ 115 h 116"/>
              <a:gd name="T4" fmla="*/ 5898 w 5899"/>
              <a:gd name="T5" fmla="*/ 0 h 116"/>
              <a:gd name="T6" fmla="*/ 0 w 5899"/>
              <a:gd name="T7" fmla="*/ 0 h 116"/>
              <a:gd name="T8" fmla="*/ 0 w 5899"/>
              <a:gd name="T9" fmla="*/ 115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99" h="116">
                <a:moveTo>
                  <a:pt x="0" y="115"/>
                </a:moveTo>
                <a:lnTo>
                  <a:pt x="5898" y="115"/>
                </a:lnTo>
                <a:lnTo>
                  <a:pt x="5898" y="0"/>
                </a:lnTo>
                <a:lnTo>
                  <a:pt x="0" y="0"/>
                </a:lnTo>
                <a:lnTo>
                  <a:pt x="0" y="115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bg-BG"/>
          </a:p>
        </xdr:txBody>
      </xdr:sp>
      <xdr:sp macro="" textlink="">
        <xdr:nvSpPr>
          <xdr:cNvPr id="22" name="Freeform 3"/>
          <xdr:cNvSpPr>
            <a:spLocks/>
          </xdr:cNvSpPr>
        </xdr:nvSpPr>
        <xdr:spPr bwMode="auto">
          <a:xfrm>
            <a:off x="0" y="110"/>
            <a:ext cx="114" cy="3782"/>
          </a:xfrm>
          <a:custGeom>
            <a:avLst/>
            <a:gdLst>
              <a:gd name="T0" fmla="*/ 0 w 114"/>
              <a:gd name="T1" fmla="*/ 3782 h 3782"/>
              <a:gd name="T2" fmla="*/ 113 w 114"/>
              <a:gd name="T3" fmla="*/ 3782 h 3782"/>
              <a:gd name="T4" fmla="*/ 113 w 114"/>
              <a:gd name="T5" fmla="*/ 0 h 3782"/>
              <a:gd name="T6" fmla="*/ 0 w 114"/>
              <a:gd name="T7" fmla="*/ 0 h 3782"/>
              <a:gd name="T8" fmla="*/ 0 w 114"/>
              <a:gd name="T9" fmla="*/ 3782 h 3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4" h="3782">
                <a:moveTo>
                  <a:pt x="0" y="3782"/>
                </a:moveTo>
                <a:lnTo>
                  <a:pt x="113" y="3782"/>
                </a:lnTo>
                <a:lnTo>
                  <a:pt x="113" y="0"/>
                </a:lnTo>
                <a:lnTo>
                  <a:pt x="0" y="0"/>
                </a:lnTo>
                <a:lnTo>
                  <a:pt x="0" y="3782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bg-BG"/>
          </a:p>
        </xdr:txBody>
      </xdr:sp>
      <xdr:sp macro="" textlink="">
        <xdr:nvSpPr>
          <xdr:cNvPr id="23" name="Freeform 4"/>
          <xdr:cNvSpPr>
            <a:spLocks/>
          </xdr:cNvSpPr>
        </xdr:nvSpPr>
        <xdr:spPr bwMode="auto">
          <a:xfrm>
            <a:off x="0" y="0"/>
            <a:ext cx="5899" cy="110"/>
          </a:xfrm>
          <a:custGeom>
            <a:avLst/>
            <a:gdLst>
              <a:gd name="T0" fmla="*/ 0 w 5899"/>
              <a:gd name="T1" fmla="*/ 110 h 110"/>
              <a:gd name="T2" fmla="*/ 5898 w 5899"/>
              <a:gd name="T3" fmla="*/ 110 h 110"/>
              <a:gd name="T4" fmla="*/ 5898 w 5899"/>
              <a:gd name="T5" fmla="*/ 0 h 110"/>
              <a:gd name="T6" fmla="*/ 0 w 5899"/>
              <a:gd name="T7" fmla="*/ 0 h 110"/>
              <a:gd name="T8" fmla="*/ 0 w 5899"/>
              <a:gd name="T9" fmla="*/ 110 h 1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99" h="110">
                <a:moveTo>
                  <a:pt x="0" y="110"/>
                </a:moveTo>
                <a:lnTo>
                  <a:pt x="5898" y="110"/>
                </a:lnTo>
                <a:lnTo>
                  <a:pt x="5898" y="0"/>
                </a:lnTo>
                <a:lnTo>
                  <a:pt x="0" y="0"/>
                </a:lnTo>
                <a:lnTo>
                  <a:pt x="0" y="11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bg-BG"/>
          </a:p>
        </xdr:txBody>
      </xdr:sp>
      <xdr:sp macro="" textlink="">
        <xdr:nvSpPr>
          <xdr:cNvPr id="24" name="Freeform 5"/>
          <xdr:cNvSpPr>
            <a:spLocks/>
          </xdr:cNvSpPr>
        </xdr:nvSpPr>
        <xdr:spPr bwMode="auto">
          <a:xfrm>
            <a:off x="5785" y="110"/>
            <a:ext cx="114" cy="3782"/>
          </a:xfrm>
          <a:custGeom>
            <a:avLst/>
            <a:gdLst>
              <a:gd name="T0" fmla="*/ 113 w 114"/>
              <a:gd name="T1" fmla="*/ 0 h 3782"/>
              <a:gd name="T2" fmla="*/ 0 w 114"/>
              <a:gd name="T3" fmla="*/ 0 h 3782"/>
              <a:gd name="T4" fmla="*/ 0 w 114"/>
              <a:gd name="T5" fmla="*/ 3781 h 3782"/>
              <a:gd name="T6" fmla="*/ 113 w 114"/>
              <a:gd name="T7" fmla="*/ 3781 h 3782"/>
              <a:gd name="T8" fmla="*/ 113 w 114"/>
              <a:gd name="T9" fmla="*/ 0 h 3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4" h="3782">
                <a:moveTo>
                  <a:pt x="113" y="0"/>
                </a:moveTo>
                <a:lnTo>
                  <a:pt x="0" y="0"/>
                </a:lnTo>
                <a:lnTo>
                  <a:pt x="0" y="3781"/>
                </a:lnTo>
                <a:lnTo>
                  <a:pt x="113" y="3781"/>
                </a:lnTo>
                <a:lnTo>
                  <a:pt x="113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bg-BG"/>
          </a:p>
        </xdr:txBody>
      </xdr:sp>
      <xdr:pic>
        <xdr:nvPicPr>
          <xdr:cNvPr id="25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3" y="563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" y="729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0" y="1183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4" y="1802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0" y="2423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4" y="2877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3" y="3041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1" y="2877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5" y="2423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90" y="1800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5" y="1182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73" y="729"/>
            <a:ext cx="400" cy="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661148</xdr:colOff>
      <xdr:row>0</xdr:row>
      <xdr:rowOff>11206</xdr:rowOff>
    </xdr:from>
    <xdr:to>
      <xdr:col>4</xdr:col>
      <xdr:colOff>1614918</xdr:colOff>
      <xdr:row>0</xdr:row>
      <xdr:rowOff>1068481</xdr:rowOff>
    </xdr:to>
    <xdr:pic>
      <xdr:nvPicPr>
        <xdr:cNvPr id="38" name="Картина 37" descr="Logo_PRB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677" y="11206"/>
          <a:ext cx="95377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73" zoomScaleNormal="73" workbookViewId="0">
      <selection activeCell="H5" sqref="H5"/>
    </sheetView>
  </sheetViews>
  <sheetFormatPr defaultRowHeight="15" x14ac:dyDescent="0.25"/>
  <cols>
    <col min="1" max="1" width="38.7109375" style="1" customWidth="1"/>
    <col min="2" max="2" width="24" style="1" customWidth="1"/>
    <col min="3" max="3" width="18.85546875" style="1" customWidth="1"/>
    <col min="4" max="4" width="25" style="1" customWidth="1"/>
    <col min="5" max="5" width="25.42578125" style="1" customWidth="1"/>
    <col min="6" max="16384" width="9.140625" style="1"/>
  </cols>
  <sheetData>
    <row r="1" spans="1:5" ht="88.5" customHeight="1" x14ac:dyDescent="0.25">
      <c r="A1" s="20"/>
      <c r="B1" s="20"/>
      <c r="C1" s="20"/>
      <c r="D1" s="20"/>
      <c r="E1" s="20"/>
    </row>
    <row r="2" spans="1:5" ht="69.75" customHeight="1" x14ac:dyDescent="0.25">
      <c r="A2" s="21" t="s">
        <v>35</v>
      </c>
      <c r="B2" s="22"/>
      <c r="C2" s="22"/>
      <c r="D2" s="22"/>
      <c r="E2" s="22"/>
    </row>
    <row r="3" spans="1:5" ht="26.25" customHeight="1" thickBot="1" x14ac:dyDescent="0.3">
      <c r="A3" s="19" t="s">
        <v>36</v>
      </c>
      <c r="B3" s="19"/>
      <c r="C3" s="19"/>
      <c r="D3" s="19"/>
      <c r="E3" s="19"/>
    </row>
    <row r="4" spans="1:5" ht="54.75" customHeight="1" thickBot="1" x14ac:dyDescent="0.3">
      <c r="A4" s="6"/>
      <c r="B4" s="7" t="s">
        <v>17</v>
      </c>
      <c r="C4" s="8" t="s">
        <v>34</v>
      </c>
      <c r="D4" s="2" t="s">
        <v>32</v>
      </c>
      <c r="E4" s="14" t="s">
        <v>33</v>
      </c>
    </row>
    <row r="5" spans="1:5" ht="63" x14ac:dyDescent="0.25">
      <c r="A5" s="9" t="s">
        <v>0</v>
      </c>
      <c r="B5" s="10" t="s">
        <v>18</v>
      </c>
      <c r="C5" s="28">
        <v>2443.75</v>
      </c>
      <c r="D5" s="3"/>
      <c r="E5" s="15">
        <f>D5*5</f>
        <v>0</v>
      </c>
    </row>
    <row r="6" spans="1:5" ht="69.75" customHeight="1" x14ac:dyDescent="0.25">
      <c r="A6" s="9" t="s">
        <v>1</v>
      </c>
      <c r="B6" s="11" t="s">
        <v>18</v>
      </c>
      <c r="C6" s="29">
        <v>2443.75</v>
      </c>
      <c r="D6" s="3"/>
      <c r="E6" s="15">
        <f>D6*5</f>
        <v>0</v>
      </c>
    </row>
    <row r="7" spans="1:5" ht="75" customHeight="1" x14ac:dyDescent="0.25">
      <c r="A7" s="9" t="s">
        <v>2</v>
      </c>
      <c r="B7" s="11" t="s">
        <v>19</v>
      </c>
      <c r="C7" s="29">
        <v>3339.5</v>
      </c>
      <c r="D7" s="4"/>
      <c r="E7" s="15">
        <f t="shared" ref="E7:E11" si="0">D7*5</f>
        <v>0</v>
      </c>
    </row>
    <row r="8" spans="1:5" ht="78" customHeight="1" x14ac:dyDescent="0.25">
      <c r="A8" s="9" t="s">
        <v>3</v>
      </c>
      <c r="B8" s="11" t="s">
        <v>20</v>
      </c>
      <c r="C8" s="29">
        <v>3258</v>
      </c>
      <c r="D8" s="4"/>
      <c r="E8" s="15">
        <f t="shared" si="0"/>
        <v>0</v>
      </c>
    </row>
    <row r="9" spans="1:5" ht="72.75" customHeight="1" x14ac:dyDescent="0.25">
      <c r="A9" s="9" t="s">
        <v>4</v>
      </c>
      <c r="B9" s="11" t="s">
        <v>18</v>
      </c>
      <c r="C9" s="29">
        <v>2443.75</v>
      </c>
      <c r="D9" s="4"/>
      <c r="E9" s="15">
        <f t="shared" si="0"/>
        <v>0</v>
      </c>
    </row>
    <row r="10" spans="1:5" ht="72" customHeight="1" x14ac:dyDescent="0.25">
      <c r="A10" s="9" t="s">
        <v>5</v>
      </c>
      <c r="B10" s="11" t="s">
        <v>18</v>
      </c>
      <c r="C10" s="29">
        <v>2443.75</v>
      </c>
      <c r="D10" s="4"/>
      <c r="E10" s="15">
        <f t="shared" si="0"/>
        <v>0</v>
      </c>
    </row>
    <row r="11" spans="1:5" ht="76.5" customHeight="1" x14ac:dyDescent="0.25">
      <c r="A11" s="9" t="s">
        <v>6</v>
      </c>
      <c r="B11" s="11" t="s">
        <v>20</v>
      </c>
      <c r="C11" s="29">
        <v>3258</v>
      </c>
      <c r="D11" s="4"/>
      <c r="E11" s="15">
        <f t="shared" si="0"/>
        <v>0</v>
      </c>
    </row>
    <row r="12" spans="1:5" ht="48" customHeight="1" x14ac:dyDescent="0.25">
      <c r="A12" s="9" t="s">
        <v>7</v>
      </c>
      <c r="B12" s="11" t="s">
        <v>21</v>
      </c>
      <c r="C12" s="29">
        <v>1120</v>
      </c>
      <c r="D12" s="4"/>
      <c r="E12" s="16">
        <f>D12*35</f>
        <v>0</v>
      </c>
    </row>
    <row r="13" spans="1:5" ht="40.5" customHeight="1" x14ac:dyDescent="0.25">
      <c r="A13" s="9" t="s">
        <v>8</v>
      </c>
      <c r="B13" s="11" t="s">
        <v>22</v>
      </c>
      <c r="C13" s="29">
        <v>3998</v>
      </c>
      <c r="D13" s="4"/>
      <c r="E13" s="16">
        <f>D13*2</f>
        <v>0</v>
      </c>
    </row>
    <row r="14" spans="1:5" ht="94.5" customHeight="1" x14ac:dyDescent="0.25">
      <c r="A14" s="9" t="s">
        <v>9</v>
      </c>
      <c r="B14" s="11" t="s">
        <v>23</v>
      </c>
      <c r="C14" s="29">
        <v>3330</v>
      </c>
      <c r="D14" s="4"/>
      <c r="E14" s="16">
        <f>D14*2</f>
        <v>0</v>
      </c>
    </row>
    <row r="15" spans="1:5" ht="45" customHeight="1" x14ac:dyDescent="0.25">
      <c r="A15" s="9" t="s">
        <v>10</v>
      </c>
      <c r="B15" s="11" t="s">
        <v>24</v>
      </c>
      <c r="C15" s="29">
        <v>2572.2399999999998</v>
      </c>
      <c r="D15" s="4"/>
      <c r="E15" s="16">
        <f>D15*316</f>
        <v>0</v>
      </c>
    </row>
    <row r="16" spans="1:5" ht="44.25" customHeight="1" x14ac:dyDescent="0.25">
      <c r="A16" s="9" t="s">
        <v>11</v>
      </c>
      <c r="B16" s="11" t="s">
        <v>25</v>
      </c>
      <c r="C16" s="29">
        <v>2004.72</v>
      </c>
      <c r="D16" s="4"/>
      <c r="E16" s="16">
        <f>D16*2</f>
        <v>0</v>
      </c>
    </row>
    <row r="17" spans="1:5" ht="56.25" customHeight="1" x14ac:dyDescent="0.25">
      <c r="A17" s="9" t="s">
        <v>12</v>
      </c>
      <c r="B17" s="11" t="s">
        <v>26</v>
      </c>
      <c r="C17" s="29">
        <v>1466.84</v>
      </c>
      <c r="D17" s="4"/>
      <c r="E17" s="16">
        <f>D17*4</f>
        <v>0</v>
      </c>
    </row>
    <row r="18" spans="1:5" ht="54" customHeight="1" x14ac:dyDescent="0.25">
      <c r="A18" s="9" t="s">
        <v>13</v>
      </c>
      <c r="B18" s="11" t="s">
        <v>27</v>
      </c>
      <c r="C18" s="29">
        <v>4040</v>
      </c>
      <c r="D18" s="4"/>
      <c r="E18" s="16">
        <f>D18*8</f>
        <v>0</v>
      </c>
    </row>
    <row r="19" spans="1:5" ht="55.5" customHeight="1" x14ac:dyDescent="0.25">
      <c r="A19" s="31" t="s">
        <v>39</v>
      </c>
      <c r="B19" s="32" t="s">
        <v>28</v>
      </c>
      <c r="C19" s="33">
        <v>33000</v>
      </c>
      <c r="D19" s="4"/>
      <c r="E19" s="16">
        <f>D19*150</f>
        <v>0</v>
      </c>
    </row>
    <row r="20" spans="1:5" ht="119.25" customHeight="1" x14ac:dyDescent="0.25">
      <c r="A20" s="9" t="s">
        <v>14</v>
      </c>
      <c r="B20" s="11" t="s">
        <v>29</v>
      </c>
      <c r="C20" s="29">
        <v>15027.12</v>
      </c>
      <c r="D20" s="4"/>
      <c r="E20" s="16">
        <f>D20*324</f>
        <v>0</v>
      </c>
    </row>
    <row r="21" spans="1:5" ht="147" customHeight="1" x14ac:dyDescent="0.25">
      <c r="A21" s="9" t="s">
        <v>15</v>
      </c>
      <c r="B21" s="11" t="s">
        <v>30</v>
      </c>
      <c r="C21" s="29">
        <v>3000</v>
      </c>
      <c r="D21" s="4"/>
      <c r="E21" s="16">
        <f>D21*100</f>
        <v>0</v>
      </c>
    </row>
    <row r="22" spans="1:5" ht="99.75" customHeight="1" thickBot="1" x14ac:dyDescent="0.3">
      <c r="A22" s="12" t="s">
        <v>16</v>
      </c>
      <c r="B22" s="13" t="s">
        <v>31</v>
      </c>
      <c r="C22" s="30">
        <v>278</v>
      </c>
      <c r="D22" s="5"/>
      <c r="E22" s="17">
        <f>D22*10</f>
        <v>0</v>
      </c>
    </row>
    <row r="23" spans="1:5" ht="26.25" customHeight="1" thickBot="1" x14ac:dyDescent="0.3">
      <c r="A23" s="23" t="s">
        <v>37</v>
      </c>
      <c r="B23" s="24"/>
      <c r="C23" s="24"/>
      <c r="D23" s="25"/>
      <c r="E23" s="18">
        <f>SUM(E5:E22)</f>
        <v>0</v>
      </c>
    </row>
    <row r="24" spans="1:5" ht="75.75" customHeight="1" x14ac:dyDescent="0.25">
      <c r="A24" s="26" t="s">
        <v>38</v>
      </c>
      <c r="B24" s="27"/>
      <c r="C24" s="27"/>
      <c r="D24" s="27"/>
      <c r="E24" s="27"/>
    </row>
  </sheetData>
  <sheetProtection password="CB49" sheet="1" objects="1" scenarios="1" formatCells="0" formatColumns="0" formatRows="0" insertColumns="0" insertRows="0" insertHyperlinks="0" deleteColumns="0" deleteRows="0" selectLockedCells="1" sort="0" autoFilter="0" pivotTables="0"/>
  <mergeCells count="5">
    <mergeCell ref="A3:E3"/>
    <mergeCell ref="A1:E1"/>
    <mergeCell ref="A2:E2"/>
    <mergeCell ref="A23:D23"/>
    <mergeCell ref="A24:E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Чолакова</dc:creator>
  <cp:lastModifiedBy>Стефка Талева</cp:lastModifiedBy>
  <dcterms:created xsi:type="dcterms:W3CDTF">2019-11-19T12:03:56Z</dcterms:created>
  <dcterms:modified xsi:type="dcterms:W3CDTF">2019-12-30T13:26:34Z</dcterms:modified>
</cp:coreProperties>
</file>